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САЙТ GDETZ.RU\"/>
    </mc:Choice>
  </mc:AlternateContent>
  <xr:revisionPtr revIDLastSave="0" documentId="8_{72C58624-8111-49AC-AD5B-8ABC8DD2CF3D}" xr6:coauthVersionLast="47" xr6:coauthVersionMax="47" xr10:uidLastSave="{00000000-0000-0000-0000-000000000000}"/>
  <bookViews>
    <workbookView xWindow="39975" yWindow="1425" windowWidth="24030" windowHeight="13620" xr2:uid="{A2D488EB-B354-4A8B-80AA-9994009E4E86}"/>
  </bookViews>
  <sheets>
    <sheet name="Акустический расчет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3" i="1" l="1"/>
  <c r="C9" i="1"/>
  <c r="C15" i="1" s="1"/>
  <c r="H5" i="1"/>
  <c r="H15" i="1" s="1"/>
  <c r="C5" i="1"/>
</calcChain>
</file>

<file path=xl/sharedStrings.xml><?xml version="1.0" encoding="utf-8"?>
<sst xmlns="http://schemas.openxmlformats.org/spreadsheetml/2006/main" count="55" uniqueCount="40">
  <si>
    <t>УЗД -</t>
  </si>
  <si>
    <t>Уровень звукового давления</t>
  </si>
  <si>
    <t>ОП -</t>
  </si>
  <si>
    <t>Оповещатель пожарный</t>
  </si>
  <si>
    <t xml:space="preserve">Введите данные в ячейки </t>
  </si>
  <si>
    <r>
      <t>L</t>
    </r>
    <r>
      <rPr>
        <b/>
        <vertAlign val="subscript"/>
        <sz val="12"/>
        <color theme="1"/>
        <rFont val="Aptos Narrow"/>
        <family val="2"/>
        <scheme val="minor"/>
      </rPr>
      <t>Aeq</t>
    </r>
  </si>
  <si>
    <t>Выбираем о таблице В.1 
СП 3.13130.2026</t>
  </si>
  <si>
    <t>Эквивалентный УЗД постоянного шума, дБА</t>
  </si>
  <si>
    <t>По таблице В.1 
СП 3.13130.2026</t>
  </si>
  <si>
    <t>L</t>
  </si>
  <si>
    <r>
      <t>L=L</t>
    </r>
    <r>
      <rPr>
        <vertAlign val="subscript"/>
        <sz val="12"/>
        <color theme="1"/>
        <rFont val="Aptos Narrow"/>
        <family val="2"/>
        <scheme val="minor"/>
      </rPr>
      <t>aeq</t>
    </r>
    <r>
      <rPr>
        <sz val="12"/>
        <color theme="1"/>
        <rFont val="Aptos Narrow"/>
        <family val="2"/>
        <scheme val="minor"/>
      </rPr>
      <t>+15</t>
    </r>
  </si>
  <si>
    <t>Требуемый УЗД, дБ</t>
  </si>
  <si>
    <t>S</t>
  </si>
  <si>
    <t>Указываем согласно технической документации производителя</t>
  </si>
  <si>
    <t>Чувствительность ОП (опорный УЗД, указанный в ТД на ОП (на частоте сигнала 1 кГц, при подключении на мощность 1 Вт, на расстоянии 1 метра)</t>
  </si>
  <si>
    <t>P</t>
  </si>
  <si>
    <t>Выбираем мощность</t>
  </si>
  <si>
    <t>Мощность подключения ОП (Вт)</t>
  </si>
  <si>
    <r>
      <t>L</t>
    </r>
    <r>
      <rPr>
        <b/>
        <vertAlign val="subscript"/>
        <sz val="12"/>
        <color theme="1"/>
        <rFont val="Aptos Narrow"/>
        <family val="2"/>
        <scheme val="minor"/>
      </rPr>
      <t>p1</t>
    </r>
  </si>
  <si>
    <r>
      <t>L</t>
    </r>
    <r>
      <rPr>
        <vertAlign val="subscript"/>
        <sz val="12"/>
        <color theme="1"/>
        <rFont val="Aptos Narrow"/>
        <family val="2"/>
        <scheme val="minor"/>
      </rPr>
      <t>p1</t>
    </r>
    <r>
      <rPr>
        <sz val="12"/>
        <color theme="1"/>
        <rFont val="Aptos Narrow"/>
        <family val="2"/>
        <scheme val="minor"/>
      </rPr>
      <t>=S+10lg(P)</t>
    </r>
  </si>
  <si>
    <t>УЗД при подключении на мощность (P) на расстоянии 1 метра от ОП, дБ</t>
  </si>
  <si>
    <r>
      <t>H</t>
    </r>
    <r>
      <rPr>
        <vertAlign val="subscript"/>
        <sz val="12"/>
        <color theme="1"/>
        <rFont val="Aptos Narrow"/>
        <family val="2"/>
        <scheme val="minor"/>
      </rPr>
      <t>оп</t>
    </r>
  </si>
  <si>
    <t xml:space="preserve">Указываем высоту </t>
  </si>
  <si>
    <t>Высота установки ОП (м)</t>
  </si>
  <si>
    <r>
      <t>r</t>
    </r>
    <r>
      <rPr>
        <vertAlign val="subscript"/>
        <sz val="12"/>
        <color theme="1"/>
        <rFont val="Aptos Narrow"/>
        <family val="2"/>
        <scheme val="minor"/>
      </rPr>
      <t>пл</t>
    </r>
  </si>
  <si>
    <t>Замеряем расстояние</t>
  </si>
  <si>
    <t>Расстояние от ОП до расчетной точки в плане (м)</t>
  </si>
  <si>
    <r>
      <t>r</t>
    </r>
    <r>
      <rPr>
        <b/>
        <vertAlign val="subscript"/>
        <sz val="12"/>
        <color theme="1"/>
        <rFont val="Aptos Narrow"/>
        <family val="2"/>
        <scheme val="minor"/>
      </rPr>
      <t>2</t>
    </r>
  </si>
  <si>
    <r>
      <t>r</t>
    </r>
    <r>
      <rPr>
        <vertAlign val="subscript"/>
        <sz val="12"/>
        <color theme="1"/>
        <rFont val="Aptos Narrow"/>
        <family val="2"/>
        <scheme val="minor"/>
      </rPr>
      <t>2</t>
    </r>
    <r>
      <rPr>
        <sz val="12"/>
        <color theme="1"/>
        <rFont val="Aptos Narrow"/>
        <family val="2"/>
        <scheme val="minor"/>
      </rPr>
      <t>=√((H</t>
    </r>
    <r>
      <rPr>
        <vertAlign val="subscript"/>
        <sz val="12"/>
        <color theme="1"/>
        <rFont val="Aptos Narrow"/>
        <family val="2"/>
        <scheme val="minor"/>
      </rPr>
      <t>оп</t>
    </r>
    <r>
      <rPr>
        <sz val="12"/>
        <color theme="1"/>
        <rFont val="Aptos Narrow"/>
        <family val="2"/>
        <scheme val="minor"/>
      </rPr>
      <t>-1,5)</t>
    </r>
    <r>
      <rPr>
        <vertAlign val="superscript"/>
        <sz val="12"/>
        <color theme="1"/>
        <rFont val="Aptos Narrow"/>
        <family val="2"/>
        <scheme val="minor"/>
      </rPr>
      <t>2</t>
    </r>
    <r>
      <rPr>
        <sz val="12"/>
        <color theme="1"/>
        <rFont val="Aptos Narrow"/>
        <family val="2"/>
        <scheme val="minor"/>
      </rPr>
      <t>+r</t>
    </r>
    <r>
      <rPr>
        <vertAlign val="subscript"/>
        <sz val="12"/>
        <color theme="1"/>
        <rFont val="Aptos Narrow"/>
        <family val="2"/>
        <scheme val="minor"/>
      </rPr>
      <t>пл</t>
    </r>
    <r>
      <rPr>
        <vertAlign val="superscript"/>
        <sz val="12"/>
        <color theme="1"/>
        <rFont val="Aptos Narrow"/>
        <family val="2"/>
        <scheme val="minor"/>
      </rPr>
      <t>2</t>
    </r>
    <r>
      <rPr>
        <sz val="12"/>
        <color theme="1"/>
        <rFont val="Aptos Narrow"/>
        <family val="2"/>
        <scheme val="minor"/>
      </rPr>
      <t>)</t>
    </r>
  </si>
  <si>
    <t>Реальное расстояние от ОП до расчетной точки (не более 8м, п.В.7.4)</t>
  </si>
  <si>
    <r>
      <t>r</t>
    </r>
    <r>
      <rPr>
        <b/>
        <vertAlign val="subscript"/>
        <sz val="12"/>
        <color theme="1"/>
        <rFont val="Aptos Narrow"/>
        <family val="2"/>
        <scheme val="minor"/>
      </rPr>
      <t>1</t>
    </r>
  </si>
  <si>
    <r>
      <t>r</t>
    </r>
    <r>
      <rPr>
        <vertAlign val="subscript"/>
        <sz val="12"/>
        <color theme="1"/>
        <rFont val="Aptos Narrow"/>
        <family val="2"/>
        <scheme val="minor"/>
      </rPr>
      <t>1</t>
    </r>
    <r>
      <rPr>
        <sz val="12"/>
        <color theme="1"/>
        <rFont val="Aptos Narrow"/>
        <family val="2"/>
        <scheme val="minor"/>
      </rPr>
      <t>=1</t>
    </r>
  </si>
  <si>
    <t>Расстояние от ОП до точки измерения опорного УЗД (равное 1 метру)</t>
  </si>
  <si>
    <r>
      <t>L</t>
    </r>
    <r>
      <rPr>
        <b/>
        <vertAlign val="subscript"/>
        <sz val="12"/>
        <color theme="1"/>
        <rFont val="Aptos Narrow"/>
        <family val="2"/>
        <scheme val="minor"/>
      </rPr>
      <t>p2</t>
    </r>
  </si>
  <si>
    <r>
      <t>L</t>
    </r>
    <r>
      <rPr>
        <vertAlign val="subscript"/>
        <sz val="12"/>
        <color theme="1"/>
        <rFont val="Aptos Narrow"/>
        <family val="2"/>
        <scheme val="minor"/>
      </rPr>
      <t>p2</t>
    </r>
    <r>
      <rPr>
        <sz val="12"/>
        <color theme="1"/>
        <rFont val="Aptos Narrow"/>
        <family val="2"/>
        <scheme val="minor"/>
      </rPr>
      <t>=L</t>
    </r>
    <r>
      <rPr>
        <vertAlign val="subscript"/>
        <sz val="12"/>
        <color theme="1"/>
        <rFont val="Aptos Narrow"/>
        <family val="2"/>
        <scheme val="minor"/>
      </rPr>
      <t>p1</t>
    </r>
    <r>
      <rPr>
        <sz val="12"/>
        <color theme="1"/>
        <rFont val="Aptos Narrow"/>
        <family val="2"/>
        <scheme val="minor"/>
      </rPr>
      <t>+20lg(r1/r2)</t>
    </r>
  </si>
  <si>
    <r>
      <t>УЗД в расчетной точке измерения, расположенной от ОП на расстоянии r</t>
    </r>
    <r>
      <rPr>
        <vertAlign val="subscript"/>
        <sz val="12"/>
        <color theme="1"/>
        <rFont val="Aptos Narrow"/>
        <family val="2"/>
        <scheme val="minor"/>
      </rPr>
      <t>2</t>
    </r>
  </si>
  <si>
    <r>
      <t>r</t>
    </r>
    <r>
      <rPr>
        <vertAlign val="subscript"/>
        <sz val="12"/>
        <color theme="1"/>
        <rFont val="Aptos Narrow"/>
        <family val="2"/>
        <scheme val="minor"/>
      </rPr>
      <t>пл</t>
    </r>
    <r>
      <rPr>
        <sz val="12"/>
        <color theme="1"/>
        <rFont val="Aptos Narrow"/>
        <family val="2"/>
        <scheme val="minor"/>
      </rPr>
      <t>=√(P10</t>
    </r>
    <r>
      <rPr>
        <vertAlign val="superscript"/>
        <sz val="12"/>
        <color theme="1"/>
        <rFont val="Aptos Narrow"/>
        <family val="2"/>
        <scheme val="minor"/>
      </rPr>
      <t>((S-L)/10)</t>
    </r>
    <r>
      <rPr>
        <sz val="12"/>
        <color theme="1"/>
        <rFont val="Aptos Narrow"/>
        <family val="2"/>
        <scheme val="minor"/>
      </rPr>
      <t>-(H</t>
    </r>
    <r>
      <rPr>
        <vertAlign val="subscript"/>
        <sz val="12"/>
        <color theme="1"/>
        <rFont val="Aptos Narrow"/>
        <family val="2"/>
        <scheme val="minor"/>
      </rPr>
      <t>оп</t>
    </r>
    <r>
      <rPr>
        <sz val="12"/>
        <color theme="1"/>
        <rFont val="Aptos Narrow"/>
        <family val="2"/>
        <scheme val="minor"/>
      </rPr>
      <t>-1,5)</t>
    </r>
    <r>
      <rPr>
        <vertAlign val="superscript"/>
        <sz val="12"/>
        <color theme="1"/>
        <rFont val="Aptos Narrow"/>
        <family val="2"/>
        <scheme val="minor"/>
      </rPr>
      <t>2</t>
    </r>
    <r>
      <rPr>
        <sz val="12"/>
        <color theme="1"/>
        <rFont val="Aptos Narrow"/>
        <family val="2"/>
        <scheme val="minor"/>
      </rPr>
      <t>)</t>
    </r>
  </si>
  <si>
    <t>Максимальная длина в плане (м)</t>
  </si>
  <si>
    <r>
      <t>УЗД при подключении на мощность (P) на расстоянии 1 метра от ОП определяется по формуле L</t>
    </r>
    <r>
      <rPr>
        <vertAlign val="subscript"/>
        <sz val="12"/>
        <color theme="1"/>
        <rFont val="Aptos Narrow"/>
        <family val="2"/>
        <scheme val="minor"/>
      </rPr>
      <t>p1</t>
    </r>
    <r>
      <rPr>
        <sz val="12"/>
        <color theme="1"/>
        <rFont val="Aptos Narrow"/>
        <family val="2"/>
        <scheme val="minor"/>
      </rPr>
      <t>=S+10lg(P)</t>
    </r>
  </si>
  <si>
    <r>
      <t>УЗД в расчетной точке измерения, расположенной от ОП на расстоянии r</t>
    </r>
    <r>
      <rPr>
        <vertAlign val="subscript"/>
        <sz val="12"/>
        <color theme="1"/>
        <rFont val="Aptos Narrow"/>
        <family val="2"/>
        <scheme val="minor"/>
      </rPr>
      <t>2</t>
    </r>
    <r>
      <rPr>
        <sz val="12"/>
        <color theme="1"/>
        <rFont val="Aptos Narrow"/>
        <family val="2"/>
        <scheme val="minor"/>
      </rPr>
      <t xml:space="preserve"> определяется по формуле L</t>
    </r>
    <r>
      <rPr>
        <vertAlign val="subscript"/>
        <sz val="12"/>
        <color theme="1"/>
        <rFont val="Aptos Narrow"/>
        <family val="2"/>
        <scheme val="minor"/>
      </rPr>
      <t>p2</t>
    </r>
    <r>
      <rPr>
        <sz val="12"/>
        <color theme="1"/>
        <rFont val="Aptos Narrow"/>
        <family val="2"/>
        <scheme val="minor"/>
      </rPr>
      <t>=L</t>
    </r>
    <r>
      <rPr>
        <vertAlign val="subscript"/>
        <sz val="12"/>
        <color theme="1"/>
        <rFont val="Aptos Narrow"/>
        <family val="2"/>
        <scheme val="minor"/>
      </rPr>
      <t>p1</t>
    </r>
    <r>
      <rPr>
        <sz val="12"/>
        <color theme="1"/>
        <rFont val="Aptos Narrow"/>
        <family val="2"/>
        <scheme val="minor"/>
      </rPr>
      <t>+20lg(r</t>
    </r>
    <r>
      <rPr>
        <vertAlign val="subscript"/>
        <sz val="12"/>
        <color theme="1"/>
        <rFont val="Aptos Narrow"/>
        <family val="2"/>
        <scheme val="minor"/>
      </rPr>
      <t>1</t>
    </r>
    <r>
      <rPr>
        <sz val="12"/>
        <color theme="1"/>
        <rFont val="Aptos Narrow"/>
        <family val="2"/>
        <scheme val="minor"/>
      </rPr>
      <t>/r</t>
    </r>
    <r>
      <rPr>
        <vertAlign val="subscript"/>
        <sz val="12"/>
        <color theme="1"/>
        <rFont val="Aptos Narrow"/>
        <family val="2"/>
        <scheme val="minor"/>
      </rPr>
      <t>2</t>
    </r>
    <r>
      <rPr>
        <sz val="12"/>
        <color theme="1"/>
        <rFont val="Aptos Narrow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</si>
</sst>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04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vertAlign val="subscript"/>
      <sz val="12"/>
      <color theme="1"/>
      <name val="Aptos Narrow"/>
      <family val="2"/>
      <scheme val="minor"/>
    </font>
    <font>
      <vertAlign val="subscript"/>
      <sz val="12"/>
      <color theme="1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wrapText="1"/>
    </xf>
    <xf numFmtId="0" fontId="1" fillId="0" borderId="0" xfId="0" applyFont="1"/>
    <xf numFmtId="0" fontId="1" fillId="3" borderId="0" xfId="0" applyFont="1" applyFill="1" applyAlignment="1">
      <alignment vertical="center"/>
    </xf>
    <xf numFmtId="0" fontId="1" fillId="3" borderId="0" xfId="0" applyFont="1" applyFill="1" applyAlignment="1">
      <alignment vertical="center" wrapText="1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wrapText="1"/>
    </xf>
    <xf numFmtId="0" fontId="2" fillId="0" borderId="1" xfId="0" applyFont="1" applyBorder="1" applyAlignment="1" applyProtection="1">
      <alignment vertical="center" wrapText="1"/>
      <protection hidden="1"/>
    </xf>
    <xf numFmtId="0" fontId="1" fillId="0" borderId="1" xfId="0" applyFont="1" applyBorder="1" applyAlignment="1" applyProtection="1">
      <alignment vertical="center" wrapText="1"/>
      <protection hidden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 applyProtection="1">
      <alignment wrapText="1"/>
      <protection hidden="1"/>
    </xf>
    <xf numFmtId="0" fontId="1" fillId="0" borderId="1" xfId="0" applyFont="1" applyBorder="1" applyAlignment="1" applyProtection="1">
      <alignment horizontal="center" vertical="center" wrapText="1"/>
      <protection hidden="1"/>
    </xf>
    <xf numFmtId="2" fontId="1" fillId="0" borderId="1" xfId="0" applyNumberFormat="1" applyFont="1" applyBorder="1" applyAlignment="1" applyProtection="1">
      <alignment horizontal="center" vertical="center" wrapText="1"/>
      <protection hidden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1" xfId="0" applyFont="1" applyBorder="1" applyProtection="1">
      <protection hidden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6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C9BDE-B1BF-4A4D-85AF-EAECF02CABFC}">
  <dimension ref="A1:I38"/>
  <sheetViews>
    <sheetView tabSelected="1" workbookViewId="0"/>
  </sheetViews>
  <sheetFormatPr defaultRowHeight="15.75" x14ac:dyDescent="0.25"/>
  <cols>
    <col min="1" max="1" width="5" style="20" customWidth="1"/>
    <col min="2" max="2" width="26.85546875" style="20" customWidth="1"/>
    <col min="3" max="3" width="7.7109375" style="21" customWidth="1"/>
    <col min="4" max="4" width="38.28515625" style="18" customWidth="1"/>
    <col min="5" max="5" width="2.5703125" style="5" customWidth="1"/>
    <col min="6" max="6" width="4.85546875" style="5" customWidth="1"/>
    <col min="7" max="7" width="27" style="5" customWidth="1"/>
    <col min="8" max="8" width="7.85546875" style="5" customWidth="1"/>
    <col min="9" max="9" width="38.28515625" style="5" customWidth="1"/>
    <col min="10" max="16384" width="9.140625" style="5"/>
  </cols>
  <sheetData>
    <row r="1" spans="1:9" ht="18.75" customHeight="1" x14ac:dyDescent="0.25">
      <c r="A1" s="1" t="s">
        <v>0</v>
      </c>
      <c r="B1" s="2" t="s">
        <v>1</v>
      </c>
      <c r="C1" s="3"/>
      <c r="D1" s="4"/>
    </row>
    <row r="2" spans="1:9" x14ac:dyDescent="0.25">
      <c r="A2" s="1" t="s">
        <v>2</v>
      </c>
      <c r="B2" s="2" t="s">
        <v>3</v>
      </c>
      <c r="C2" s="3"/>
      <c r="D2" s="4"/>
    </row>
    <row r="3" spans="1:9" ht="17.25" customHeight="1" x14ac:dyDescent="0.25">
      <c r="A3" s="6" t="s">
        <v>4</v>
      </c>
      <c r="B3" s="7"/>
      <c r="C3" s="8"/>
      <c r="D3" s="9"/>
    </row>
    <row r="4" spans="1:9" ht="31.5" x14ac:dyDescent="0.25">
      <c r="A4" s="10" t="s">
        <v>5</v>
      </c>
      <c r="B4" s="11" t="s">
        <v>6</v>
      </c>
      <c r="C4" s="12"/>
      <c r="D4" s="13" t="s">
        <v>7</v>
      </c>
      <c r="F4" s="10" t="s">
        <v>5</v>
      </c>
      <c r="G4" s="11" t="s">
        <v>8</v>
      </c>
      <c r="H4" s="12"/>
      <c r="I4" s="13" t="s">
        <v>7</v>
      </c>
    </row>
    <row r="5" spans="1:9" ht="18.75" x14ac:dyDescent="0.25">
      <c r="A5" s="10" t="s">
        <v>9</v>
      </c>
      <c r="B5" s="11" t="s">
        <v>10</v>
      </c>
      <c r="C5" s="14" t="str">
        <f>IF(C4="","",IF(C4&lt;50,65,C4+15))</f>
        <v/>
      </c>
      <c r="D5" s="13" t="s">
        <v>11</v>
      </c>
      <c r="F5" s="10" t="s">
        <v>9</v>
      </c>
      <c r="G5" s="11" t="s">
        <v>10</v>
      </c>
      <c r="H5" s="14" t="str">
        <f>IF(H4="","",IF(H4&lt;50,65,H4+15))</f>
        <v/>
      </c>
      <c r="I5" s="13" t="s">
        <v>11</v>
      </c>
    </row>
    <row r="7" spans="1:9" ht="63.75" customHeight="1" x14ac:dyDescent="0.25">
      <c r="A7" s="10" t="s">
        <v>12</v>
      </c>
      <c r="B7" s="11" t="s">
        <v>13</v>
      </c>
      <c r="C7" s="12"/>
      <c r="D7" s="13" t="s">
        <v>14</v>
      </c>
      <c r="F7" s="10" t="s">
        <v>12</v>
      </c>
      <c r="G7" s="11" t="s">
        <v>13</v>
      </c>
      <c r="H7" s="12"/>
      <c r="I7" s="13" t="s">
        <v>14</v>
      </c>
    </row>
    <row r="8" spans="1:9" x14ac:dyDescent="0.25">
      <c r="A8" s="10" t="s">
        <v>15</v>
      </c>
      <c r="B8" s="11" t="s">
        <v>16</v>
      </c>
      <c r="C8" s="12"/>
      <c r="D8" s="13" t="s">
        <v>17</v>
      </c>
      <c r="F8" s="10" t="s">
        <v>15</v>
      </c>
      <c r="G8" s="11" t="s">
        <v>16</v>
      </c>
      <c r="H8" s="12"/>
      <c r="I8" s="13" t="s">
        <v>17</v>
      </c>
    </row>
    <row r="9" spans="1:9" ht="31.5" x14ac:dyDescent="0.25">
      <c r="A9" s="10" t="s">
        <v>18</v>
      </c>
      <c r="B9" s="11" t="s">
        <v>19</v>
      </c>
      <c r="C9" s="15" t="str">
        <f>IF(OR(C7="", C8=""), "", C7+10*LOG(C8))</f>
        <v/>
      </c>
      <c r="D9" s="13" t="s">
        <v>20</v>
      </c>
    </row>
    <row r="10" spans="1:9" x14ac:dyDescent="0.25">
      <c r="A10" s="16"/>
      <c r="B10" s="16"/>
      <c r="C10" s="17"/>
    </row>
    <row r="11" spans="1:9" ht="18.75" x14ac:dyDescent="0.25">
      <c r="A11" s="11" t="s">
        <v>21</v>
      </c>
      <c r="B11" s="11" t="s">
        <v>22</v>
      </c>
      <c r="C11" s="12"/>
      <c r="D11" s="13" t="s">
        <v>23</v>
      </c>
      <c r="F11" s="11" t="s">
        <v>21</v>
      </c>
      <c r="G11" s="11" t="s">
        <v>22</v>
      </c>
      <c r="H11" s="12"/>
      <c r="I11" s="13" t="s">
        <v>23</v>
      </c>
    </row>
    <row r="12" spans="1:9" ht="31.5" x14ac:dyDescent="0.25">
      <c r="A12" s="11" t="s">
        <v>24</v>
      </c>
      <c r="B12" s="11" t="s">
        <v>25</v>
      </c>
      <c r="C12" s="12"/>
      <c r="D12" s="13" t="s">
        <v>26</v>
      </c>
    </row>
    <row r="13" spans="1:9" ht="47.25" x14ac:dyDescent="0.25">
      <c r="A13" s="10" t="s">
        <v>27</v>
      </c>
      <c r="B13" s="11" t="s">
        <v>28</v>
      </c>
      <c r="C13" s="15" t="str">
        <f>IF(OR(C11="", C12=""), "",SQRT((C11-1.5)^2+C12^2))</f>
        <v/>
      </c>
      <c r="D13" s="13" t="s">
        <v>29</v>
      </c>
    </row>
    <row r="14" spans="1:9" ht="31.5" x14ac:dyDescent="0.25">
      <c r="A14" s="10" t="s">
        <v>30</v>
      </c>
      <c r="B14" s="11" t="s">
        <v>31</v>
      </c>
      <c r="C14" s="14">
        <v>1</v>
      </c>
      <c r="D14" s="13" t="s">
        <v>32</v>
      </c>
    </row>
    <row r="15" spans="1:9" ht="50.25" x14ac:dyDescent="0.35">
      <c r="A15" s="10" t="s">
        <v>33</v>
      </c>
      <c r="B15" s="11" t="s">
        <v>34</v>
      </c>
      <c r="C15" s="15" t="str">
        <f>IF(OR(C9="", C13="", C14=""), "", C9+20*LOG(C14/C13))</f>
        <v/>
      </c>
      <c r="D15" s="13" t="s">
        <v>35</v>
      </c>
      <c r="F15" s="11" t="s">
        <v>24</v>
      </c>
      <c r="G15" s="11" t="s">
        <v>36</v>
      </c>
      <c r="H15" s="19" t="str">
        <f>IF(OR(H4="", H7="", H8="", H11="", H5=""), "", SQRT(H8*10^((H7-H5)/10)-(H11-1.5)^2))</f>
        <v/>
      </c>
      <c r="I15" s="19" t="s">
        <v>37</v>
      </c>
    </row>
    <row r="36" spans="1:3" x14ac:dyDescent="0.25">
      <c r="A36" s="16"/>
      <c r="B36" s="16"/>
      <c r="C36" s="17"/>
    </row>
    <row r="37" spans="1:3" ht="18.75" x14ac:dyDescent="0.25">
      <c r="A37" s="20" t="s">
        <v>38</v>
      </c>
    </row>
    <row r="38" spans="1:3" ht="18.75" x14ac:dyDescent="0.25">
      <c r="A38" s="20" t="s">
        <v>39</v>
      </c>
    </row>
  </sheetData>
  <conditionalFormatting sqref="C15">
    <cfRule type="cellIs" dxfId="2" priority="1" operator="greaterThan">
      <formula>$C$5</formula>
    </cfRule>
    <cfRule type="cellIs" dxfId="1" priority="2" operator="lessThan">
      <formula>$C$5</formula>
    </cfRule>
    <cfRule type="cellIs" dxfId="0" priority="3" operator="equal">
      <formula>$C$5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Акустический расчет</vt:lpstr>
    </vt:vector>
  </TitlesOfParts>
  <Company>LightKey.Store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Олег Нецветаев</dc:creator>
  <cp:lastModifiedBy>Олег Нецветаев</cp:lastModifiedBy>
  <dcterms:created xsi:type="dcterms:W3CDTF">2026-05-14T18:28:03Z</dcterms:created>
  <dcterms:modified xsi:type="dcterms:W3CDTF">2026-05-14T18:28:52Z</dcterms:modified>
</cp:coreProperties>
</file>